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6 SLBC\Numeric Annexure\"/>
    </mc:Choice>
  </mc:AlternateContent>
  <xr:revisionPtr revIDLastSave="0" documentId="13_ncr:1_{1522CC43-8157-4DB1-A31F-3BEBD80B1CE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REDINVST" sheetId="1" r:id="rId1"/>
  </sheets>
  <definedNames>
    <definedName name="_xlnm.Print_Area">CREDINVST!$A$1:$F$4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1" l="1"/>
  <c r="F70" i="1" s="1"/>
  <c r="D70" i="1"/>
  <c r="C70" i="1"/>
  <c r="F69" i="1"/>
  <c r="F68" i="1"/>
  <c r="F67" i="1"/>
  <c r="F66" i="1"/>
  <c r="F65" i="1"/>
  <c r="F64" i="1"/>
  <c r="E62" i="1"/>
  <c r="F62" i="1" s="1"/>
  <c r="D62" i="1"/>
  <c r="C62" i="1"/>
  <c r="F61" i="1"/>
  <c r="F60" i="1"/>
  <c r="F59" i="1"/>
  <c r="F58" i="1"/>
  <c r="F57" i="1"/>
  <c r="F56" i="1"/>
  <c r="F55" i="1"/>
  <c r="F54" i="1"/>
  <c r="F53" i="1"/>
  <c r="E51" i="1"/>
  <c r="D51" i="1"/>
  <c r="F51" i="1" s="1"/>
  <c r="C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E27" i="1"/>
  <c r="D27" i="1"/>
  <c r="C27" i="1"/>
  <c r="F26" i="1"/>
  <c r="F25" i="1"/>
  <c r="E23" i="1"/>
  <c r="D23" i="1"/>
  <c r="C23" i="1"/>
  <c r="F22" i="1"/>
  <c r="F21" i="1"/>
  <c r="E19" i="1"/>
  <c r="F19" i="1" s="1"/>
  <c r="D19" i="1"/>
  <c r="C19" i="1"/>
  <c r="F18" i="1"/>
  <c r="E16" i="1"/>
  <c r="D16" i="1"/>
  <c r="C16" i="1"/>
  <c r="C71" i="1" s="1"/>
  <c r="F15" i="1"/>
  <c r="F14" i="1"/>
  <c r="F13" i="1"/>
  <c r="F12" i="1"/>
  <c r="F11" i="1"/>
  <c r="F10" i="1"/>
  <c r="F9" i="1"/>
  <c r="F8" i="1"/>
  <c r="F7" i="1"/>
  <c r="F6" i="1"/>
  <c r="F5" i="1"/>
  <c r="F23" i="1" l="1"/>
  <c r="F27" i="1"/>
  <c r="E71" i="1"/>
  <c r="D71" i="1"/>
  <c r="F16" i="1"/>
  <c r="F71" i="1" l="1"/>
</calcChain>
</file>

<file path=xl/sharedStrings.xml><?xml version="1.0" encoding="utf-8"?>
<sst xmlns="http://schemas.openxmlformats.org/spreadsheetml/2006/main" count="78" uniqueCount="72">
  <si>
    <t>Annexure - 1A</t>
  </si>
  <si>
    <t>No.</t>
  </si>
  <si>
    <t xml:space="preserve">Bank </t>
  </si>
  <si>
    <t>No. of Branches</t>
  </si>
  <si>
    <t>Total Deposits</t>
  </si>
  <si>
    <t>Total  Advances</t>
  </si>
  <si>
    <t xml:space="preserve">CD Ratio </t>
  </si>
  <si>
    <r>
      <t xml:space="preserve">NATIONALISED BANKS                                                                   </t>
    </r>
    <r>
      <rPr>
        <b/>
        <sz val="12"/>
        <rFont val="Arial"/>
        <family val="2"/>
      </rPr>
      <t xml:space="preserve">     </t>
    </r>
  </si>
  <si>
    <t xml:space="preserve"> (Rs. in Lakhs)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</si>
  <si>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</si>
  <si>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</si>
  <si>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</si>
  <si>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</si>
  <si>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</si>
  <si>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</si>
  <si>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</si>
  <si>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</si>
  <si>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</si>
  <si>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</si>
  <si>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</si>
  <si>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</si>
  <si>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STATE BANK OF INDIA</t>
  </si>
  <si>
    <t>CO-OPERATIVE BANKS</t>
  </si>
  <si>
    <t>DCCB</t>
  </si>
  <si>
    <t>GSCB</t>
  </si>
  <si>
    <t>REGIONAL RURAL BANKS</t>
  </si>
  <si>
    <t>BARODA GRAMIN BANK</t>
  </si>
  <si>
    <t>SAURASHTRA GRAMIN BANK</t>
  </si>
  <si>
    <t>PRIVATE 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</si>
  <si>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</si>
  <si>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</si>
  <si>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</si>
  <si>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</si>
  <si>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</si>
  <si>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</si>
  <si>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</si>
  <si>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</si>
  <si>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</si>
  <si>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</si>
  <si>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</si>
  <si>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</si>
  <si>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</si>
  <si>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</si>
  <si>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</si>
  <si>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</si>
  <si>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</si>
  <si>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</si>
  <si>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</si>
  <si>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</si>
  <si>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</si>
  <si>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</si>
  <si>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</si>
  <si>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</si>
  <si>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</si>
  <si>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</si>
  <si>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</si>
  <si>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</si>
  <si>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</si>
  <si>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</si>
  <si>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</si>
  <si>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</si>
  <si>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</si>
  <si>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</si>
  <si>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</si>
  <si>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</si>
  <si>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</si>
  <si>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</si>
  <si>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</si>
  <si>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GRAND TOTAL</t>
  </si>
  <si>
    <t>Source:     Member(Banks)</t>
  </si>
  <si>
    <t>BANKWISE SUMMARY ON CREDIT DEPOSIT RATIO AS OF JUNE 2025</t>
  </si>
  <si>
    <t>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</si>
</sst>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6"/>
      <name val="Arial Black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22"/>
      <name val="Arial Black"/>
      <family val="2"/>
    </font>
    <font>
      <b/>
      <sz val="12"/>
      <name val="Arial Black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4"/>
      <name val="Arial Black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0">
    <xf numFmtId="0" fontId="0" fillId="0" borderId="0"/>
    <xf numFmtId="0" fontId="5" fillId="2" borderId="0"/>
    <xf numFmtId="0" fontId="1" fillId="2" borderId="0"/>
    <xf numFmtId="0" fontId="5" fillId="3" borderId="0"/>
    <xf numFmtId="0" fontId="1" fillId="3" borderId="0"/>
    <xf numFmtId="0" fontId="5" fillId="4" borderId="0"/>
    <xf numFmtId="0" fontId="1" fillId="4" borderId="0"/>
    <xf numFmtId="0" fontId="5" fillId="5" borderId="0"/>
    <xf numFmtId="0" fontId="1" fillId="5" borderId="0"/>
    <xf numFmtId="0" fontId="5" fillId="6" borderId="0"/>
    <xf numFmtId="0" fontId="1" fillId="6" borderId="0"/>
    <xf numFmtId="0" fontId="5" fillId="7" borderId="0"/>
    <xf numFmtId="0" fontId="1" fillId="7" borderId="0"/>
    <xf numFmtId="0" fontId="5" fillId="8" borderId="0"/>
    <xf numFmtId="0" fontId="1" fillId="8" borderId="0"/>
    <xf numFmtId="0" fontId="5" fillId="9" borderId="0"/>
    <xf numFmtId="0" fontId="1" fillId="9" borderId="0"/>
    <xf numFmtId="0" fontId="5" fillId="10" borderId="0"/>
    <xf numFmtId="0" fontId="1" fillId="10" borderId="0"/>
    <xf numFmtId="0" fontId="5" fillId="11" borderId="0"/>
    <xf numFmtId="0" fontId="1" fillId="11" borderId="0"/>
    <xf numFmtId="0" fontId="5" fillId="12" borderId="0"/>
    <xf numFmtId="0" fontId="1" fillId="12" borderId="0"/>
    <xf numFmtId="0" fontId="5" fillId="13" borderId="0"/>
    <xf numFmtId="0" fontId="1" fillId="13" borderId="0"/>
    <xf numFmtId="0" fontId="6" fillId="14" borderId="0"/>
    <xf numFmtId="0" fontId="6" fillId="15" borderId="0"/>
    <xf numFmtId="0" fontId="6" fillId="16" borderId="0"/>
    <xf numFmtId="0" fontId="6" fillId="17" borderId="0"/>
    <xf numFmtId="0" fontId="6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7" fillId="26" borderId="0"/>
    <xf numFmtId="0" fontId="8" fillId="27" borderId="1"/>
    <xf numFmtId="0" fontId="9" fillId="28" borderId="2"/>
    <xf numFmtId="0" fontId="10" fillId="0" borderId="0"/>
    <xf numFmtId="0" fontId="11" fillId="29" borderId="0"/>
    <xf numFmtId="0" fontId="12" fillId="0" borderId="3"/>
    <xf numFmtId="0" fontId="13" fillId="0" borderId="4"/>
    <xf numFmtId="0" fontId="14" fillId="0" borderId="5"/>
    <xf numFmtId="0" fontId="14" fillId="0" borderId="0"/>
    <xf numFmtId="0" fontId="15" fillId="30" borderId="1"/>
    <xf numFmtId="0" fontId="16" fillId="0" borderId="6"/>
    <xf numFmtId="0" fontId="17" fillId="31" borderId="0"/>
    <xf numFmtId="0" fontId="5" fillId="0" borderId="0"/>
    <xf numFmtId="0" fontId="23" fillId="0" borderId="0"/>
    <xf numFmtId="0" fontId="5" fillId="0" borderId="0"/>
    <xf numFmtId="0" fontId="22" fillId="0" borderId="0"/>
    <xf numFmtId="0" fontId="1" fillId="0" borderId="0"/>
    <xf numFmtId="0" fontId="5" fillId="32" borderId="7"/>
    <xf numFmtId="0" fontId="1" fillId="32" borderId="7"/>
    <xf numFmtId="0" fontId="18" fillId="27" borderId="8"/>
    <xf numFmtId="0" fontId="19" fillId="0" borderId="0"/>
    <xf numFmtId="0" fontId="20" fillId="0" borderId="9"/>
    <xf numFmtId="0" fontId="21" fillId="0" borderId="0"/>
  </cellStyleXfs>
  <cellXfs count="3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5" fillId="0" borderId="0" xfId="0" applyFont="1"/>
    <xf numFmtId="0" fontId="29" fillId="0" borderId="0" xfId="0" applyFont="1"/>
    <xf numFmtId="0" fontId="27" fillId="0" borderId="10" xfId="0" applyFont="1" applyBorder="1"/>
    <xf numFmtId="0" fontId="25" fillId="0" borderId="10" xfId="0" applyFont="1" applyBorder="1"/>
    <xf numFmtId="0" fontId="29" fillId="0" borderId="10" xfId="0" applyFont="1" applyBorder="1"/>
    <xf numFmtId="2" fontId="27" fillId="0" borderId="10" xfId="0" applyNumberFormat="1" applyFont="1" applyBorder="1"/>
    <xf numFmtId="0" fontId="24" fillId="0" borderId="0" xfId="0" applyFont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27" fillId="0" borderId="16" xfId="0" applyFont="1" applyBorder="1" applyAlignment="1">
      <alignment horizontal="center"/>
    </xf>
    <xf numFmtId="0" fontId="27" fillId="0" borderId="16" xfId="0" applyFont="1" applyBorder="1"/>
    <xf numFmtId="1" fontId="27" fillId="0" borderId="16" xfId="0" applyNumberFormat="1" applyFont="1" applyBorder="1"/>
    <xf numFmtId="2" fontId="27" fillId="0" borderId="16" xfId="0" applyNumberFormat="1" applyFont="1" applyBorder="1"/>
    <xf numFmtId="0" fontId="27" fillId="0" borderId="10" xfId="0" applyFont="1" applyBorder="1" applyAlignment="1">
      <alignment horizontal="center"/>
    </xf>
    <xf numFmtId="1" fontId="27" fillId="0" borderId="10" xfId="0" applyNumberFormat="1" applyFont="1" applyBorder="1"/>
    <xf numFmtId="0" fontId="31" fillId="0" borderId="13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" fontId="25" fillId="0" borderId="10" xfId="0" applyNumberFormat="1" applyFont="1" applyBorder="1"/>
    <xf numFmtId="2" fontId="25" fillId="0" borderId="10" xfId="0" applyNumberFormat="1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27" fillId="0" borderId="13" xfId="0" applyFont="1" applyBorder="1" applyAlignment="1">
      <alignment horizontal="center"/>
    </xf>
    <xf numFmtId="0" fontId="27" fillId="0" borderId="15" xfId="0" applyFont="1" applyBorder="1"/>
  </cellXfs>
  <cellStyles count="6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Input" xfId="46" builtinId="20" customBuiltin="1"/>
    <cellStyle name="Linked Cell" xfId="47" builtinId="24" customBuiltin="1"/>
    <cellStyle name="Neutral" xfId="48" builtinId="28" customBuiltin="1"/>
    <cellStyle name="Normal" xfId="0" builtinId="0"/>
    <cellStyle name="Normal 2" xfId="49" xr:uid="{00000000-0005-0000-0000-000031000000}"/>
    <cellStyle name="Normal 2 2" xfId="50" xr:uid="{00000000-0005-0000-0000-000032000000}"/>
    <cellStyle name="Normal 3" xfId="51" xr:uid="{00000000-0005-0000-0000-000033000000}"/>
    <cellStyle name="Normal 4" xfId="52" xr:uid="{00000000-0005-0000-0000-000034000000}"/>
    <cellStyle name="Normal 5" xfId="53" xr:uid="{00000000-0005-0000-0000-000035000000}"/>
    <cellStyle name="Note 2" xfId="54" xr:uid="{00000000-0005-0000-0000-000036000000}"/>
    <cellStyle name="Note 3" xfId="55" xr:uid="{00000000-0005-0000-0000-000037000000}"/>
    <cellStyle name="Output" xfId="56" builtinId="21" customBuiltin="1"/>
    <cellStyle name="Title" xfId="57" builtinId="15" customBuiltin="1"/>
    <cellStyle name="Total" xfId="58" builtinId="25" customBuiltin="1"/>
    <cellStyle name="Warning Text" xfId="5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2"/>
  <sheetViews>
    <sheetView tabSelected="1" zoomScale="84" zoomScaleNormal="84" workbookViewId="0">
      <pane ySplit="4" topLeftCell="A5" activePane="bottomLeft" state="frozen"/>
      <selection pane="bottomLeft" activeCell="D8" sqref="D8"/>
    </sheetView>
  </sheetViews>
  <sheetFormatPr defaultRowHeight="15" x14ac:dyDescent="0.2"/>
  <cols>
    <col min="1" max="1" width="5" style="1" bestFit="1" customWidth="1"/>
    <col min="2" max="2" width="41.33203125" style="1" customWidth="1"/>
    <col min="3" max="3" width="14.44140625" style="1" customWidth="1"/>
    <col min="4" max="4" width="15.44140625" style="2" customWidth="1"/>
    <col min="5" max="5" width="15.88671875" style="2" customWidth="1"/>
    <col min="6" max="6" width="14.77734375" style="1" customWidth="1"/>
  </cols>
  <sheetData>
    <row r="1" spans="1:6" ht="33.75" x14ac:dyDescent="0.2">
      <c r="A1" s="12" t="s">
        <v>0</v>
      </c>
      <c r="B1" s="12"/>
      <c r="C1" s="12"/>
      <c r="D1" s="12"/>
      <c r="E1" s="12"/>
      <c r="F1" s="12"/>
    </row>
    <row r="2" spans="1:6" ht="23.25" x14ac:dyDescent="0.2">
      <c r="A2" s="13" t="s">
        <v>70</v>
      </c>
      <c r="B2" s="13"/>
      <c r="C2" s="13"/>
      <c r="D2" s="13"/>
      <c r="E2" s="13"/>
      <c r="F2" s="13"/>
    </row>
    <row r="3" spans="1:6" ht="47.25" customHeight="1" x14ac:dyDescent="0.2">
      <c r="A3" s="14" t="s">
        <v>1</v>
      </c>
      <c r="B3" s="15" t="s">
        <v>2</v>
      </c>
      <c r="C3" s="16" t="s">
        <v>3</v>
      </c>
      <c r="D3" s="17" t="s">
        <v>4</v>
      </c>
      <c r="E3" s="17" t="s">
        <v>5</v>
      </c>
      <c r="F3" s="16" t="s">
        <v>6</v>
      </c>
    </row>
    <row r="4" spans="1:6" ht="24.75" x14ac:dyDescent="0.2">
      <c r="A4" s="18"/>
      <c r="B4" s="19" t="s">
        <v>7</v>
      </c>
      <c r="C4" s="20"/>
      <c r="D4" s="21"/>
      <c r="E4" s="22" t="s">
        <v>8</v>
      </c>
      <c r="F4" s="23"/>
    </row>
    <row r="5" spans="1:6" s="4" customFormat="1" ht="18" x14ac:dyDescent="0.25">
      <c r="A5" s="24">
        <v>1</v>
      </c>
      <c r="B5" s="25" t="s">
        <v>9</v>
      </c>
      <c r="C5" s="25">
        <v>1511</v>
      </c>
      <c r="D5" s="26">
        <v>22531265.829999998</v>
      </c>
      <c r="E5" s="26">
        <v>12769018.189999999</v>
      </c>
      <c r="F5" s="27">
        <f t="shared" ref="F5:F16" si="0">(E5/D5)*100</f>
        <v>56.672440360622211</v>
      </c>
    </row>
    <row r="6" spans="1:6" s="4" customFormat="1" ht="18" x14ac:dyDescent="0.25">
      <c r="A6" s="28">
        <v>2</v>
      </c>
      <c r="B6" s="8" t="s">
        <v>10</v>
      </c>
      <c r="C6" s="8">
        <v>397</v>
      </c>
      <c r="D6" s="29">
        <v>6206953.8700000001</v>
      </c>
      <c r="E6" s="29">
        <v>3460954.43</v>
      </c>
      <c r="F6" s="11">
        <f t="shared" si="0"/>
        <v>55.759306456711265</v>
      </c>
    </row>
    <row r="7" spans="1:6" s="4" customFormat="1" ht="18" x14ac:dyDescent="0.25">
      <c r="A7" s="28">
        <v>3</v>
      </c>
      <c r="B7" s="8" t="s">
        <v>11</v>
      </c>
      <c r="C7" s="8">
        <v>110</v>
      </c>
      <c r="D7" s="29">
        <v>669320.30000000005</v>
      </c>
      <c r="E7" s="29">
        <v>757840.72</v>
      </c>
      <c r="F7" s="11">
        <f t="shared" si="0"/>
        <v>113.22541987744881</v>
      </c>
    </row>
    <row r="8" spans="1:6" s="4" customFormat="1" ht="18" x14ac:dyDescent="0.25">
      <c r="A8" s="28">
        <v>4</v>
      </c>
      <c r="B8" s="8" t="s">
        <v>12</v>
      </c>
      <c r="C8" s="8">
        <v>249</v>
      </c>
      <c r="D8" s="29">
        <v>2771059.99</v>
      </c>
      <c r="E8" s="29">
        <v>1892196.85</v>
      </c>
      <c r="F8" s="11">
        <f t="shared" si="0"/>
        <v>68.284225416570649</v>
      </c>
    </row>
    <row r="9" spans="1:6" s="4" customFormat="1" ht="18" x14ac:dyDescent="0.25">
      <c r="A9" s="28">
        <v>5</v>
      </c>
      <c r="B9" s="8" t="s">
        <v>13</v>
      </c>
      <c r="C9" s="8">
        <v>310</v>
      </c>
      <c r="D9" s="29">
        <v>3705000.53</v>
      </c>
      <c r="E9" s="29">
        <v>1686311.48</v>
      </c>
      <c r="F9" s="11">
        <f t="shared" si="0"/>
        <v>45.514473381195444</v>
      </c>
    </row>
    <row r="10" spans="1:6" s="4" customFormat="1" ht="18" x14ac:dyDescent="0.25">
      <c r="A10" s="28">
        <v>6</v>
      </c>
      <c r="B10" s="8" t="s">
        <v>14</v>
      </c>
      <c r="C10" s="8">
        <v>140</v>
      </c>
      <c r="D10" s="29">
        <v>2160143.63</v>
      </c>
      <c r="E10" s="29">
        <v>2127702.56</v>
      </c>
      <c r="F10" s="11">
        <f t="shared" si="0"/>
        <v>98.498198473959818</v>
      </c>
    </row>
    <row r="11" spans="1:6" s="4" customFormat="1" ht="18" x14ac:dyDescent="0.25">
      <c r="A11" s="28">
        <v>7</v>
      </c>
      <c r="B11" s="8" t="s">
        <v>15</v>
      </c>
      <c r="C11" s="8">
        <v>117</v>
      </c>
      <c r="D11" s="29">
        <v>1035688.8</v>
      </c>
      <c r="E11" s="29">
        <v>920568.4</v>
      </c>
      <c r="F11" s="11">
        <f t="shared" si="0"/>
        <v>88.884653382367361</v>
      </c>
    </row>
    <row r="12" spans="1:6" s="4" customFormat="1" ht="18" x14ac:dyDescent="0.25">
      <c r="A12" s="28">
        <v>8</v>
      </c>
      <c r="B12" s="8" t="s">
        <v>16</v>
      </c>
      <c r="C12" s="8">
        <v>294</v>
      </c>
      <c r="D12" s="29">
        <v>2779427.99</v>
      </c>
      <c r="E12" s="29">
        <v>2658751.54</v>
      </c>
      <c r="F12" s="11">
        <f t="shared" si="0"/>
        <v>95.658227144787432</v>
      </c>
    </row>
    <row r="13" spans="1:6" s="4" customFormat="1" ht="18" x14ac:dyDescent="0.25">
      <c r="A13" s="28">
        <v>9</v>
      </c>
      <c r="B13" s="8" t="s">
        <v>17</v>
      </c>
      <c r="C13" s="8">
        <v>31</v>
      </c>
      <c r="D13" s="29">
        <v>141080.29999999999</v>
      </c>
      <c r="E13" s="29">
        <v>127385.79</v>
      </c>
      <c r="F13" s="11">
        <f t="shared" si="0"/>
        <v>90.29310966874894</v>
      </c>
    </row>
    <row r="14" spans="1:6" s="4" customFormat="1" ht="18" x14ac:dyDescent="0.25">
      <c r="A14" s="28">
        <v>10</v>
      </c>
      <c r="B14" s="8" t="s">
        <v>18</v>
      </c>
      <c r="C14" s="8">
        <v>432</v>
      </c>
      <c r="D14" s="29">
        <v>5891434.2199999997</v>
      </c>
      <c r="E14" s="29">
        <v>3386810.51</v>
      </c>
      <c r="F14" s="11">
        <f t="shared" si="0"/>
        <v>57.487029194055907</v>
      </c>
    </row>
    <row r="15" spans="1:6" s="4" customFormat="1" ht="18" x14ac:dyDescent="0.25">
      <c r="A15" s="28">
        <v>11</v>
      </c>
      <c r="B15" s="8" t="s">
        <v>19</v>
      </c>
      <c r="C15" s="8">
        <v>119</v>
      </c>
      <c r="D15" s="29">
        <v>847166.03</v>
      </c>
      <c r="E15" s="29">
        <v>816374.65</v>
      </c>
      <c r="F15" s="11">
        <f t="shared" si="0"/>
        <v>96.365366538599289</v>
      </c>
    </row>
    <row r="16" spans="1:6" s="5" customFormat="1" ht="22.5" x14ac:dyDescent="0.45">
      <c r="A16" s="30" t="s">
        <v>20</v>
      </c>
      <c r="B16" s="31"/>
      <c r="C16" s="9">
        <f>SUM(C5:C15)</f>
        <v>3710</v>
      </c>
      <c r="D16" s="32">
        <f>SUM(D5:D15)</f>
        <v>48738541.490000002</v>
      </c>
      <c r="E16" s="32">
        <f>SUM(E5:E15)</f>
        <v>30603915.119999997</v>
      </c>
      <c r="F16" s="33">
        <f t="shared" si="0"/>
        <v>62.792020820481873</v>
      </c>
    </row>
    <row r="17" spans="1:6" s="6" customFormat="1" ht="24.75" x14ac:dyDescent="0.5">
      <c r="A17" s="9"/>
      <c r="B17" s="34" t="s">
        <v>71</v>
      </c>
      <c r="C17" s="35"/>
      <c r="D17" s="35"/>
      <c r="E17" s="35"/>
      <c r="F17" s="36"/>
    </row>
    <row r="18" spans="1:6" s="4" customFormat="1" ht="18" x14ac:dyDescent="0.25">
      <c r="A18" s="28">
        <v>12</v>
      </c>
      <c r="B18" s="8" t="s">
        <v>21</v>
      </c>
      <c r="C18" s="8">
        <v>1284</v>
      </c>
      <c r="D18" s="29">
        <v>25855957.600000001</v>
      </c>
      <c r="E18" s="29">
        <v>17540449.329999998</v>
      </c>
      <c r="F18" s="11">
        <f>(E18/D18)*100</f>
        <v>67.839101538440019</v>
      </c>
    </row>
    <row r="19" spans="1:6" s="5" customFormat="1" ht="22.5" x14ac:dyDescent="0.45">
      <c r="A19" s="30" t="s">
        <v>20</v>
      </c>
      <c r="B19" s="31"/>
      <c r="C19" s="9">
        <f>SUM(C18:C18)</f>
        <v>1284</v>
      </c>
      <c r="D19" s="32">
        <f>SUM(D18:D18)</f>
        <v>25855957.600000001</v>
      </c>
      <c r="E19" s="32">
        <f>SUM(E18:E18)</f>
        <v>17540449.329999998</v>
      </c>
      <c r="F19" s="33">
        <f>(E19/D19)*100</f>
        <v>67.839101538440019</v>
      </c>
    </row>
    <row r="20" spans="1:6" s="6" customFormat="1" ht="24.75" x14ac:dyDescent="0.5">
      <c r="A20" s="9"/>
      <c r="B20" s="34" t="s">
        <v>22</v>
      </c>
      <c r="C20" s="35"/>
      <c r="D20" s="35"/>
      <c r="E20" s="35"/>
      <c r="F20" s="36"/>
    </row>
    <row r="21" spans="1:6" s="4" customFormat="1" ht="18" x14ac:dyDescent="0.25">
      <c r="A21" s="28">
        <v>13</v>
      </c>
      <c r="B21" s="8" t="s">
        <v>23</v>
      </c>
      <c r="C21" s="8">
        <v>1461</v>
      </c>
      <c r="D21" s="29">
        <v>5850461.0300000003</v>
      </c>
      <c r="E21" s="29">
        <v>3734684.21</v>
      </c>
      <c r="F21" s="11">
        <f>(E21/D21)*100</f>
        <v>63.835724925767089</v>
      </c>
    </row>
    <row r="22" spans="1:6" s="4" customFormat="1" ht="18" x14ac:dyDescent="0.25">
      <c r="A22" s="28">
        <v>14</v>
      </c>
      <c r="B22" s="8" t="s">
        <v>24</v>
      </c>
      <c r="C22" s="8">
        <v>33</v>
      </c>
      <c r="D22" s="29">
        <v>129323.58</v>
      </c>
      <c r="E22" s="29">
        <v>72425.91</v>
      </c>
      <c r="F22" s="11">
        <f>(E22/D22)*100</f>
        <v>56.003638315611127</v>
      </c>
    </row>
    <row r="23" spans="1:6" s="5" customFormat="1" ht="22.5" x14ac:dyDescent="0.45">
      <c r="A23" s="30" t="s">
        <v>20</v>
      </c>
      <c r="B23" s="31"/>
      <c r="C23" s="9">
        <f>SUM(C21:C22)</f>
        <v>1494</v>
      </c>
      <c r="D23" s="32">
        <f>SUM(D21:D22)</f>
        <v>5979784.6100000003</v>
      </c>
      <c r="E23" s="32">
        <f>SUM(E21:E22)</f>
        <v>3807110.12</v>
      </c>
      <c r="F23" s="33">
        <f>(E23/D23)*100</f>
        <v>63.666341988863039</v>
      </c>
    </row>
    <row r="24" spans="1:6" s="6" customFormat="1" ht="24.75" x14ac:dyDescent="0.5">
      <c r="A24" s="9"/>
      <c r="B24" s="34" t="s">
        <v>25</v>
      </c>
      <c r="C24" s="35"/>
      <c r="D24" s="35"/>
      <c r="E24" s="35"/>
      <c r="F24" s="36"/>
    </row>
    <row r="25" spans="1:6" s="4" customFormat="1" ht="18" x14ac:dyDescent="0.25">
      <c r="A25" s="28">
        <v>15</v>
      </c>
      <c r="B25" s="8" t="s">
        <v>26</v>
      </c>
      <c r="C25" s="8">
        <v>486</v>
      </c>
      <c r="D25" s="29">
        <v>1418213.17</v>
      </c>
      <c r="E25" s="29">
        <v>942456.07</v>
      </c>
      <c r="F25" s="11">
        <f>(E25/D25)*100</f>
        <v>66.453766608301919</v>
      </c>
    </row>
    <row r="26" spans="1:6" s="4" customFormat="1" ht="18" x14ac:dyDescent="0.25">
      <c r="A26" s="28">
        <v>16</v>
      </c>
      <c r="B26" s="8" t="s">
        <v>27</v>
      </c>
      <c r="C26" s="8">
        <v>258</v>
      </c>
      <c r="D26" s="29">
        <v>1096443.3600000001</v>
      </c>
      <c r="E26" s="29">
        <v>796302.6</v>
      </c>
      <c r="F26" s="11">
        <f>(E26/D26)*100</f>
        <v>72.625967656003681</v>
      </c>
    </row>
    <row r="27" spans="1:6" s="5" customFormat="1" ht="22.5" x14ac:dyDescent="0.45">
      <c r="A27" s="30" t="s">
        <v>20</v>
      </c>
      <c r="B27" s="31"/>
      <c r="C27" s="9">
        <f>SUM(C25:C26)</f>
        <v>744</v>
      </c>
      <c r="D27" s="32">
        <f>SUM(D25:D26)</f>
        <v>2514656.5300000003</v>
      </c>
      <c r="E27" s="32">
        <f>SUM(E25:E26)</f>
        <v>1738758.67</v>
      </c>
      <c r="F27" s="33">
        <f>(E27/D27)*100</f>
        <v>69.144976630267664</v>
      </c>
    </row>
    <row r="28" spans="1:6" s="6" customFormat="1" ht="24.75" x14ac:dyDescent="0.5">
      <c r="A28" s="9"/>
      <c r="B28" s="34" t="s">
        <v>28</v>
      </c>
      <c r="C28" s="35"/>
      <c r="D28" s="35"/>
      <c r="E28" s="35"/>
      <c r="F28" s="36"/>
    </row>
    <row r="29" spans="1:6" s="4" customFormat="1" ht="18" x14ac:dyDescent="0.25">
      <c r="A29" s="28">
        <v>17</v>
      </c>
      <c r="B29" s="8" t="s">
        <v>29</v>
      </c>
      <c r="C29" s="8">
        <v>446</v>
      </c>
      <c r="D29" s="29">
        <v>7454602.3200000003</v>
      </c>
      <c r="E29" s="29">
        <v>10330334.77</v>
      </c>
      <c r="F29" s="11">
        <f t="shared" ref="F29:F51" si="1">(E29/D29)*100</f>
        <v>138.57660444588277</v>
      </c>
    </row>
    <row r="30" spans="1:6" s="4" customFormat="1" ht="18" x14ac:dyDescent="0.25">
      <c r="A30" s="28">
        <v>18</v>
      </c>
      <c r="B30" s="8" t="s">
        <v>30</v>
      </c>
      <c r="C30" s="8">
        <v>25</v>
      </c>
      <c r="D30" s="29">
        <v>28817.96</v>
      </c>
      <c r="E30" s="29">
        <v>79480.710000000006</v>
      </c>
      <c r="F30" s="11">
        <f t="shared" si="1"/>
        <v>275.80269387562481</v>
      </c>
    </row>
    <row r="31" spans="1:6" s="4" customFormat="1" ht="18" x14ac:dyDescent="0.25">
      <c r="A31" s="28">
        <v>19</v>
      </c>
      <c r="B31" s="8" t="s">
        <v>31</v>
      </c>
      <c r="C31" s="8">
        <v>31</v>
      </c>
      <c r="D31" s="29">
        <v>18923.93</v>
      </c>
      <c r="E31" s="29">
        <v>171250.33</v>
      </c>
      <c r="F31" s="11">
        <f t="shared" si="1"/>
        <v>904.94062279875266</v>
      </c>
    </row>
    <row r="32" spans="1:6" s="4" customFormat="1" ht="18" x14ac:dyDescent="0.25">
      <c r="A32" s="28">
        <v>20</v>
      </c>
      <c r="B32" s="8" t="s">
        <v>32</v>
      </c>
      <c r="C32" s="8">
        <v>35</v>
      </c>
      <c r="D32" s="29">
        <v>568489.02</v>
      </c>
      <c r="E32" s="29">
        <v>488796.77</v>
      </c>
      <c r="F32" s="11">
        <f t="shared" si="1"/>
        <v>85.98174332373209</v>
      </c>
    </row>
    <row r="33" spans="1:6" s="4" customFormat="1" ht="18" x14ac:dyDescent="0.25">
      <c r="A33" s="28">
        <v>21</v>
      </c>
      <c r="B33" s="8" t="s">
        <v>33</v>
      </c>
      <c r="C33" s="8">
        <v>5</v>
      </c>
      <c r="D33" s="29">
        <v>7586.91</v>
      </c>
      <c r="E33" s="29">
        <v>16633.54</v>
      </c>
      <c r="F33" s="11">
        <f t="shared" si="1"/>
        <v>219.2399804399947</v>
      </c>
    </row>
    <row r="34" spans="1:6" s="4" customFormat="1" ht="18" x14ac:dyDescent="0.25">
      <c r="A34" s="28">
        <v>22</v>
      </c>
      <c r="B34" s="8" t="s">
        <v>34</v>
      </c>
      <c r="C34" s="8">
        <v>67</v>
      </c>
      <c r="D34" s="29">
        <v>448781.15</v>
      </c>
      <c r="E34" s="29">
        <v>898275.95</v>
      </c>
      <c r="F34" s="11">
        <f t="shared" si="1"/>
        <v>200.15901960231614</v>
      </c>
    </row>
    <row r="35" spans="1:6" s="4" customFormat="1" ht="18" x14ac:dyDescent="0.25">
      <c r="A35" s="28">
        <v>23</v>
      </c>
      <c r="B35" s="8" t="s">
        <v>35</v>
      </c>
      <c r="C35" s="8">
        <v>710</v>
      </c>
      <c r="D35" s="29">
        <v>17088001.030000001</v>
      </c>
      <c r="E35" s="29">
        <v>22079101.550000001</v>
      </c>
      <c r="F35" s="11">
        <f t="shared" si="1"/>
        <v>129.20821757464512</v>
      </c>
    </row>
    <row r="36" spans="1:6" s="4" customFormat="1" ht="18" x14ac:dyDescent="0.25">
      <c r="A36" s="28">
        <v>24</v>
      </c>
      <c r="B36" s="8" t="s">
        <v>36</v>
      </c>
      <c r="C36" s="8">
        <v>545</v>
      </c>
      <c r="D36" s="29">
        <v>9611066.1099999994</v>
      </c>
      <c r="E36" s="29">
        <v>13126658.6</v>
      </c>
      <c r="F36" s="11">
        <f t="shared" si="1"/>
        <v>136.57859023924664</v>
      </c>
    </row>
    <row r="37" spans="1:6" s="4" customFormat="1" ht="18" x14ac:dyDescent="0.25">
      <c r="A37" s="28">
        <v>25</v>
      </c>
      <c r="B37" s="8" t="s">
        <v>37</v>
      </c>
      <c r="C37" s="8">
        <v>129</v>
      </c>
      <c r="D37" s="29">
        <v>1335657.53</v>
      </c>
      <c r="E37" s="29">
        <v>858829.84</v>
      </c>
      <c r="F37" s="11">
        <f t="shared" si="1"/>
        <v>64.300153348441043</v>
      </c>
    </row>
    <row r="38" spans="1:6" s="4" customFormat="1" ht="18" x14ac:dyDescent="0.25">
      <c r="A38" s="28">
        <v>26</v>
      </c>
      <c r="B38" s="8" t="s">
        <v>38</v>
      </c>
      <c r="C38" s="8">
        <v>131</v>
      </c>
      <c r="D38" s="29">
        <v>1940402.69</v>
      </c>
      <c r="E38" s="29">
        <v>1819235.96</v>
      </c>
      <c r="F38" s="11">
        <f t="shared" si="1"/>
        <v>93.755588434068798</v>
      </c>
    </row>
    <row r="39" spans="1:6" s="4" customFormat="1" ht="18" x14ac:dyDescent="0.25">
      <c r="A39" s="28">
        <v>27</v>
      </c>
      <c r="B39" s="8" t="s">
        <v>39</v>
      </c>
      <c r="C39" s="8">
        <v>209</v>
      </c>
      <c r="D39" s="29">
        <v>2525161.91</v>
      </c>
      <c r="E39" s="29">
        <v>1995105.99</v>
      </c>
      <c r="F39" s="11">
        <f t="shared" si="1"/>
        <v>79.009032335673083</v>
      </c>
    </row>
    <row r="40" spans="1:6" s="4" customFormat="1" ht="18" x14ac:dyDescent="0.25">
      <c r="A40" s="28">
        <v>28</v>
      </c>
      <c r="B40" s="8" t="s">
        <v>40</v>
      </c>
      <c r="C40" s="8">
        <v>4</v>
      </c>
      <c r="D40" s="29">
        <v>34137.199999999997</v>
      </c>
      <c r="E40" s="29">
        <v>32258.65</v>
      </c>
      <c r="F40" s="11">
        <f t="shared" si="1"/>
        <v>94.497058926918442</v>
      </c>
    </row>
    <row r="41" spans="1:6" s="4" customFormat="1" ht="18" x14ac:dyDescent="0.25">
      <c r="A41" s="28">
        <v>29</v>
      </c>
      <c r="B41" s="8" t="s">
        <v>41</v>
      </c>
      <c r="C41" s="8">
        <v>17</v>
      </c>
      <c r="D41" s="29">
        <v>74168.39</v>
      </c>
      <c r="E41" s="29">
        <v>96577.62</v>
      </c>
      <c r="F41" s="11">
        <f t="shared" si="1"/>
        <v>130.21399008391577</v>
      </c>
    </row>
    <row r="42" spans="1:6" s="4" customFormat="1" ht="18" x14ac:dyDescent="0.25">
      <c r="A42" s="28">
        <v>30</v>
      </c>
      <c r="B42" s="8" t="s">
        <v>42</v>
      </c>
      <c r="C42" s="8">
        <v>15</v>
      </c>
      <c r="D42" s="29">
        <v>173275.55</v>
      </c>
      <c r="E42" s="29">
        <v>164556.09</v>
      </c>
      <c r="F42" s="11">
        <f t="shared" si="1"/>
        <v>94.967864767995252</v>
      </c>
    </row>
    <row r="43" spans="1:6" s="4" customFormat="1" ht="18" x14ac:dyDescent="0.25">
      <c r="A43" s="28">
        <v>31</v>
      </c>
      <c r="B43" s="8" t="s">
        <v>43</v>
      </c>
      <c r="C43" s="8">
        <v>227</v>
      </c>
      <c r="D43" s="29">
        <v>4526817.16</v>
      </c>
      <c r="E43" s="29">
        <v>6030945.1799999997</v>
      </c>
      <c r="F43" s="11">
        <f t="shared" si="1"/>
        <v>133.22705483426239</v>
      </c>
    </row>
    <row r="44" spans="1:6" s="4" customFormat="1" ht="18" x14ac:dyDescent="0.25">
      <c r="A44" s="28">
        <v>32</v>
      </c>
      <c r="B44" s="8" t="s">
        <v>44</v>
      </c>
      <c r="C44" s="8">
        <v>13</v>
      </c>
      <c r="D44" s="29">
        <v>94653.11</v>
      </c>
      <c r="E44" s="29">
        <v>117725.68</v>
      </c>
      <c r="F44" s="11">
        <f t="shared" si="1"/>
        <v>124.3759238338814</v>
      </c>
    </row>
    <row r="45" spans="1:6" s="4" customFormat="1" ht="18" x14ac:dyDescent="0.25">
      <c r="A45" s="28">
        <v>33</v>
      </c>
      <c r="B45" s="8" t="s">
        <v>45</v>
      </c>
      <c r="C45" s="8">
        <v>35</v>
      </c>
      <c r="D45" s="29">
        <v>496851.93</v>
      </c>
      <c r="E45" s="29">
        <v>876032.71</v>
      </c>
      <c r="F45" s="11">
        <f t="shared" si="1"/>
        <v>176.31665635272867</v>
      </c>
    </row>
    <row r="46" spans="1:6" s="4" customFormat="1" ht="18" x14ac:dyDescent="0.25">
      <c r="A46" s="28">
        <v>34</v>
      </c>
      <c r="B46" s="8" t="s">
        <v>46</v>
      </c>
      <c r="C46" s="8">
        <v>24</v>
      </c>
      <c r="D46" s="29">
        <v>123642.63</v>
      </c>
      <c r="E46" s="29">
        <v>159904.26999999999</v>
      </c>
      <c r="F46" s="11">
        <f t="shared" si="1"/>
        <v>129.32778120297181</v>
      </c>
    </row>
    <row r="47" spans="1:6" s="4" customFormat="1" ht="18" x14ac:dyDescent="0.25">
      <c r="A47" s="28">
        <v>35</v>
      </c>
      <c r="B47" s="8" t="s">
        <v>47</v>
      </c>
      <c r="C47" s="8">
        <v>22</v>
      </c>
      <c r="D47" s="29">
        <v>128938.53</v>
      </c>
      <c r="E47" s="29">
        <v>105842.76</v>
      </c>
      <c r="F47" s="11">
        <f t="shared" si="1"/>
        <v>82.087766938245693</v>
      </c>
    </row>
    <row r="48" spans="1:6" s="4" customFormat="1" ht="18" x14ac:dyDescent="0.25">
      <c r="A48" s="28">
        <v>36</v>
      </c>
      <c r="B48" s="8" t="s">
        <v>48</v>
      </c>
      <c r="C48" s="8">
        <v>114</v>
      </c>
      <c r="D48" s="29">
        <v>1832567.03</v>
      </c>
      <c r="E48" s="29">
        <v>2344599.58</v>
      </c>
      <c r="F48" s="11">
        <f t="shared" si="1"/>
        <v>127.94072694847074</v>
      </c>
    </row>
    <row r="49" spans="1:6" s="4" customFormat="1" ht="18" x14ac:dyDescent="0.25">
      <c r="A49" s="28">
        <v>37</v>
      </c>
      <c r="B49" s="8" t="s">
        <v>49</v>
      </c>
      <c r="C49" s="8">
        <v>295</v>
      </c>
      <c r="D49" s="29">
        <v>381312.4</v>
      </c>
      <c r="E49" s="29">
        <v>976107.15</v>
      </c>
      <c r="F49" s="11">
        <f t="shared" si="1"/>
        <v>255.98620710997074</v>
      </c>
    </row>
    <row r="50" spans="1:6" s="4" customFormat="1" ht="18" hidden="1" x14ac:dyDescent="0.25">
      <c r="A50" s="37">
        <v>39</v>
      </c>
      <c r="B50" s="38" t="s">
        <v>50</v>
      </c>
      <c r="C50" s="8">
        <v>0</v>
      </c>
      <c r="D50" s="29">
        <v>0</v>
      </c>
      <c r="E50" s="29">
        <v>0</v>
      </c>
      <c r="F50" s="11" t="e">
        <f t="shared" si="1"/>
        <v>#DIV/0!</v>
      </c>
    </row>
    <row r="51" spans="1:6" s="5" customFormat="1" ht="22.5" x14ac:dyDescent="0.45">
      <c r="A51" s="30" t="s">
        <v>20</v>
      </c>
      <c r="B51" s="31"/>
      <c r="C51" s="9">
        <f>SUM(C29:C50)</f>
        <v>3099</v>
      </c>
      <c r="D51" s="32">
        <f>SUM(D29:D50)</f>
        <v>48893854.490000002</v>
      </c>
      <c r="E51" s="32">
        <f>SUM(E29:E50)</f>
        <v>62768253.700000003</v>
      </c>
      <c r="F51" s="33">
        <f t="shared" si="1"/>
        <v>128.37657074640668</v>
      </c>
    </row>
    <row r="52" spans="1:6" s="6" customFormat="1" ht="24.75" x14ac:dyDescent="0.5">
      <c r="A52" s="9"/>
      <c r="B52" s="34" t="s">
        <v>51</v>
      </c>
      <c r="C52" s="35"/>
      <c r="D52" s="35"/>
      <c r="E52" s="35"/>
      <c r="F52" s="36"/>
    </row>
    <row r="53" spans="1:6" s="4" customFormat="1" ht="18" x14ac:dyDescent="0.25">
      <c r="A53" s="28">
        <v>38</v>
      </c>
      <c r="B53" s="8" t="s">
        <v>52</v>
      </c>
      <c r="C53" s="8">
        <v>61</v>
      </c>
      <c r="D53" s="29">
        <v>231704.57</v>
      </c>
      <c r="E53" s="29">
        <v>164425.72</v>
      </c>
      <c r="F53" s="11">
        <f t="shared" ref="F53:F62" si="2">(E53/D53)*100</f>
        <v>70.96352048645393</v>
      </c>
    </row>
    <row r="54" spans="1:6" s="4" customFormat="1" ht="18" x14ac:dyDescent="0.25">
      <c r="A54" s="28">
        <v>39</v>
      </c>
      <c r="B54" s="8" t="s">
        <v>53</v>
      </c>
      <c r="C54" s="8">
        <v>59</v>
      </c>
      <c r="D54" s="29">
        <v>139655.5</v>
      </c>
      <c r="E54" s="29">
        <v>284731.59000000003</v>
      </c>
      <c r="F54" s="11">
        <f t="shared" si="2"/>
        <v>203.88140101893589</v>
      </c>
    </row>
    <row r="55" spans="1:6" s="4" customFormat="1" ht="18" x14ac:dyDescent="0.25">
      <c r="A55" s="28">
        <v>40</v>
      </c>
      <c r="B55" s="8" t="s">
        <v>54</v>
      </c>
      <c r="C55" s="8">
        <v>55</v>
      </c>
      <c r="D55" s="29">
        <v>145120.12</v>
      </c>
      <c r="E55" s="29">
        <v>252721.93</v>
      </c>
      <c r="F55" s="11">
        <f t="shared" si="2"/>
        <v>174.14672066147685</v>
      </c>
    </row>
    <row r="56" spans="1:6" s="4" customFormat="1" ht="18" x14ac:dyDescent="0.25">
      <c r="A56" s="28">
        <v>41</v>
      </c>
      <c r="B56" s="8" t="s">
        <v>55</v>
      </c>
      <c r="C56" s="8">
        <v>206</v>
      </c>
      <c r="D56" s="29">
        <v>1005410.85</v>
      </c>
      <c r="E56" s="29">
        <v>1207353.0900000001</v>
      </c>
      <c r="F56" s="11">
        <f t="shared" si="2"/>
        <v>120.08554413352512</v>
      </c>
    </row>
    <row r="57" spans="1:6" s="4" customFormat="1" ht="18" x14ac:dyDescent="0.25">
      <c r="A57" s="28">
        <v>42</v>
      </c>
      <c r="B57" s="8" t="s">
        <v>56</v>
      </c>
      <c r="C57" s="8">
        <v>41</v>
      </c>
      <c r="D57" s="29">
        <v>54942.51</v>
      </c>
      <c r="E57" s="29">
        <v>97860.4</v>
      </c>
      <c r="F57" s="11">
        <f t="shared" si="2"/>
        <v>178.1141778924916</v>
      </c>
    </row>
    <row r="58" spans="1:6" s="4" customFormat="1" ht="18" x14ac:dyDescent="0.25">
      <c r="A58" s="28">
        <v>43</v>
      </c>
      <c r="B58" s="8" t="s">
        <v>57</v>
      </c>
      <c r="C58" s="8">
        <v>11</v>
      </c>
      <c r="D58" s="29">
        <v>6272.44</v>
      </c>
      <c r="E58" s="29">
        <v>13628.97</v>
      </c>
      <c r="F58" s="11">
        <f t="shared" si="2"/>
        <v>217.28338573186829</v>
      </c>
    </row>
    <row r="59" spans="1:6" s="4" customFormat="1" ht="18" x14ac:dyDescent="0.25">
      <c r="A59" s="28">
        <v>44</v>
      </c>
      <c r="B59" s="8" t="s">
        <v>58</v>
      </c>
      <c r="C59" s="8">
        <v>17</v>
      </c>
      <c r="D59" s="29">
        <v>83442.429999999993</v>
      </c>
      <c r="E59" s="29">
        <v>67599.460000000006</v>
      </c>
      <c r="F59" s="11">
        <f t="shared" si="2"/>
        <v>81.013292637810295</v>
      </c>
    </row>
    <row r="60" spans="1:6" s="4" customFormat="1" ht="18" x14ac:dyDescent="0.25">
      <c r="A60" s="28">
        <v>45</v>
      </c>
      <c r="B60" s="8" t="s">
        <v>59</v>
      </c>
      <c r="C60" s="8">
        <v>1</v>
      </c>
      <c r="D60" s="29">
        <v>2188.7600000000002</v>
      </c>
      <c r="E60" s="29">
        <v>6339.76</v>
      </c>
      <c r="F60" s="11">
        <f t="shared" si="2"/>
        <v>289.65076116157093</v>
      </c>
    </row>
    <row r="61" spans="1:6" s="4" customFormat="1" ht="18" x14ac:dyDescent="0.25">
      <c r="A61" s="28">
        <v>46</v>
      </c>
      <c r="B61" s="8" t="s">
        <v>60</v>
      </c>
      <c r="C61" s="8">
        <v>20</v>
      </c>
      <c r="D61" s="29">
        <v>95113.87</v>
      </c>
      <c r="E61" s="29">
        <v>16274.66</v>
      </c>
      <c r="F61" s="11">
        <f t="shared" si="2"/>
        <v>17.110711613353551</v>
      </c>
    </row>
    <row r="62" spans="1:6" s="5" customFormat="1" ht="22.5" customHeight="1" x14ac:dyDescent="0.45">
      <c r="A62" s="30" t="s">
        <v>20</v>
      </c>
      <c r="B62" s="31"/>
      <c r="C62" s="9">
        <f>SUM(C53:C61)</f>
        <v>471</v>
      </c>
      <c r="D62" s="32">
        <f>SUM(D53:D61)</f>
        <v>1763851.0499999998</v>
      </c>
      <c r="E62" s="32">
        <f>SUM(E53:E61)</f>
        <v>2110935.58</v>
      </c>
      <c r="F62" s="33">
        <f t="shared" si="2"/>
        <v>119.6776553212926</v>
      </c>
    </row>
    <row r="63" spans="1:6" s="6" customFormat="1" ht="24.75" x14ac:dyDescent="0.5">
      <c r="A63" s="9"/>
      <c r="B63" s="34" t="s">
        <v>61</v>
      </c>
      <c r="C63" s="35"/>
      <c r="D63" s="35"/>
      <c r="E63" s="35"/>
      <c r="F63" s="36"/>
    </row>
    <row r="64" spans="1:6" s="4" customFormat="1" ht="18" hidden="1" x14ac:dyDescent="0.25">
      <c r="A64" s="28">
        <v>49</v>
      </c>
      <c r="B64" s="8" t="s">
        <v>62</v>
      </c>
      <c r="C64" s="8">
        <v>0</v>
      </c>
      <c r="D64" s="29">
        <v>0</v>
      </c>
      <c r="E64" s="29">
        <v>0</v>
      </c>
      <c r="F64" s="11" t="e">
        <f t="shared" ref="F64:F71" si="3">(E64/D64)*100</f>
        <v>#DIV/0!</v>
      </c>
    </row>
    <row r="65" spans="1:6" s="4" customFormat="1" ht="18" hidden="1" x14ac:dyDescent="0.25">
      <c r="A65" s="28">
        <v>50</v>
      </c>
      <c r="B65" s="8" t="s">
        <v>63</v>
      </c>
      <c r="C65" s="8">
        <v>0</v>
      </c>
      <c r="D65" s="29">
        <v>0</v>
      </c>
      <c r="E65" s="29">
        <v>0</v>
      </c>
      <c r="F65" s="11" t="e">
        <f t="shared" si="3"/>
        <v>#DIV/0!</v>
      </c>
    </row>
    <row r="66" spans="1:6" s="4" customFormat="1" ht="18" x14ac:dyDescent="0.25">
      <c r="A66" s="28">
        <v>47</v>
      </c>
      <c r="B66" s="8" t="s">
        <v>64</v>
      </c>
      <c r="C66" s="8">
        <v>0</v>
      </c>
      <c r="D66" s="29">
        <v>103.04</v>
      </c>
      <c r="E66" s="29">
        <v>0</v>
      </c>
      <c r="F66" s="11">
        <f t="shared" si="3"/>
        <v>0</v>
      </c>
    </row>
    <row r="67" spans="1:6" s="4" customFormat="1" ht="18" hidden="1" x14ac:dyDescent="0.25">
      <c r="A67" s="28">
        <v>52</v>
      </c>
      <c r="B67" s="8" t="s">
        <v>65</v>
      </c>
      <c r="C67" s="8">
        <v>0</v>
      </c>
      <c r="D67" s="29">
        <v>0</v>
      </c>
      <c r="E67" s="29">
        <v>0</v>
      </c>
      <c r="F67" s="11" t="e">
        <f t="shared" si="3"/>
        <v>#DIV/0!</v>
      </c>
    </row>
    <row r="68" spans="1:6" s="4" customFormat="1" ht="18" hidden="1" x14ac:dyDescent="0.25">
      <c r="A68" s="28">
        <v>53</v>
      </c>
      <c r="B68" s="8" t="s">
        <v>66</v>
      </c>
      <c r="C68" s="8">
        <v>0</v>
      </c>
      <c r="D68" s="29">
        <v>0</v>
      </c>
      <c r="E68" s="29">
        <v>0</v>
      </c>
      <c r="F68" s="11" t="e">
        <f t="shared" si="3"/>
        <v>#DIV/0!</v>
      </c>
    </row>
    <row r="69" spans="1:6" s="4" customFormat="1" ht="18" hidden="1" x14ac:dyDescent="0.25">
      <c r="A69" s="28">
        <v>54</v>
      </c>
      <c r="B69" s="8" t="s">
        <v>67</v>
      </c>
      <c r="C69" s="8">
        <v>0</v>
      </c>
      <c r="D69" s="29">
        <v>0</v>
      </c>
      <c r="E69" s="29">
        <v>0</v>
      </c>
      <c r="F69" s="11" t="e">
        <f t="shared" si="3"/>
        <v>#DIV/0!</v>
      </c>
    </row>
    <row r="70" spans="1:6" s="3" customFormat="1" ht="22.5" x14ac:dyDescent="0.45">
      <c r="A70" s="30" t="s">
        <v>20</v>
      </c>
      <c r="B70" s="31"/>
      <c r="C70" s="9">
        <f>SUM(C64:C69)</f>
        <v>0</v>
      </c>
      <c r="D70" s="32">
        <f>SUM(D64:D69)</f>
        <v>103.04</v>
      </c>
      <c r="E70" s="32">
        <f>SUM(E64:E69)</f>
        <v>0</v>
      </c>
      <c r="F70" s="33">
        <f t="shared" si="3"/>
        <v>0</v>
      </c>
    </row>
    <row r="71" spans="1:6" s="3" customFormat="1" ht="22.5" x14ac:dyDescent="0.45">
      <c r="A71" s="30" t="s">
        <v>68</v>
      </c>
      <c r="B71" s="31"/>
      <c r="C71" s="9">
        <f>SUM(C16+C19+C23+C27+C51+C62+C70)</f>
        <v>10802</v>
      </c>
      <c r="D71" s="32">
        <f>SUM(D16+D19+D23+D27+D51+D62+D70)</f>
        <v>133746748.81</v>
      </c>
      <c r="E71" s="32">
        <f>SUM(E16+E19+E23+E27+E51+E62+E70)</f>
        <v>118569422.52</v>
      </c>
      <c r="F71" s="33">
        <f t="shared" si="3"/>
        <v>88.652190483104121</v>
      </c>
    </row>
    <row r="72" spans="1:6" s="7" customFormat="1" x14ac:dyDescent="0.25">
      <c r="A72" s="10"/>
      <c r="B72" s="10" t="s">
        <v>69</v>
      </c>
      <c r="C72" s="10"/>
      <c r="D72" s="10"/>
      <c r="E72" s="10"/>
      <c r="F72" s="10"/>
    </row>
  </sheetData>
  <mergeCells count="18">
    <mergeCell ref="B63:F63"/>
    <mergeCell ref="A70:B70"/>
    <mergeCell ref="A71:B71"/>
    <mergeCell ref="A27:B27"/>
    <mergeCell ref="B28:F28"/>
    <mergeCell ref="A51:B51"/>
    <mergeCell ref="B52:F52"/>
    <mergeCell ref="A62:B62"/>
    <mergeCell ref="B17:F17"/>
    <mergeCell ref="A19:B19"/>
    <mergeCell ref="B20:F20"/>
    <mergeCell ref="A23:B23"/>
    <mergeCell ref="B24:F24"/>
    <mergeCell ref="A1:F1"/>
    <mergeCell ref="A2:F2"/>
    <mergeCell ref="B4:D4"/>
    <mergeCell ref="E4:F4"/>
    <mergeCell ref="A16:B16"/>
  </mergeCells>
  <printOptions horizontalCentered="1" verticalCentered="1"/>
  <pageMargins left="0.59055118110236227" right="0.39370078740157483" top="0.31496062992125984" bottom="0.31496062992125984" header="0" footer="0"/>
  <pageSetup paperSize="9" scale="6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CREDINVST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2022-02-08T07:54:59Z</cp:lastPrinted>
  <dcterms:created xsi:type="dcterms:W3CDTF">2014-05-28T11:05:35Z</dcterms:created>
  <dcterms:modified xsi:type="dcterms:W3CDTF">2025-08-07T08:48:38Z</dcterms:modified>
</cp:coreProperties>
</file>